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<sst xmlns="http://schemas.openxmlformats.org/spreadsheetml/2006/main" count="975" uniqueCount="677">
  <si>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</si>
  <si>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</si>
  <si>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</si>
  <si>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</si>
  <si>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</si>
  <si>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</si>
  <si>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</si>
  <si>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</si>
  <si>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</si>
  <si>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</si>
  <si>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</si>
  <si>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</si>
  <si>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</si>
  <si>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</si>
  <si>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</si>
  <si>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</si>
  <si>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</si>
  <si>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</si>
  <si>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</si>
  <si>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</si>
  <si>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</si>
  <si>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</si>
  <si>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</si>
  <si>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</si>
  <si>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</si>
  <si>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</si>
  <si>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</si>
  <si>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</si>
  <si>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</si>
  <si>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</si>
  <si>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</si>
  <si>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</si>
  <si>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</si>
  <si>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</si>
  <si>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</si>
  <si>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</si>
  <si>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</si>
  <si>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</si>
  <si>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</si>
  <si>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</si>
  <si>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</si>
  <si>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</si>
  <si>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</si>
  <si>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</si>
  <si>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</si>
  <si>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</si>
  <si>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</si>
  <si>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</si>
  <si>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</si>
  <si>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</si>
  <si>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</si>
  <si>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</si>
  <si>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</si>
  <si>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</si>
  <si>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</si>
  <si>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</si>
  <si>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</si>
  <si>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</si>
  <si>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</si>
  <si>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</si>
  <si>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</si>
  <si>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</si>
  <si>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</si>
  <si>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</si>
  <si>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</si>
  <si>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</si>
  <si>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</si>
  <si>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</si>
  <si>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</si>
  <si>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</si>
  <si>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</si>
  <si>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</si>
  <si>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</si>
  <si>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</si>
  <si>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</si>
  <si>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</si>
  <si>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</si>
  <si>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</si>
  <si>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</si>
  <si>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</si>
  <si>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</si>
  <si>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</si>
  <si>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</si>
  <si>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</si>
  <si>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</si>
  <si>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</si>
  <si>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</si>
  <si>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</si>
  <si>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</si>
  <si>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</si>
  <si>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</si>
  <si>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</si>
  <si>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</si>
  <si>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</si>
  <si>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</si>
  <si>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</si>
  <si>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</si>
  <si>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</si>
  <si>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</si>
  <si>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</si>
  <si>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</si>
  <si>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</si>
  <si>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</si>
  <si>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</si>
  <si>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</si>
  <si>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</si>
  <si>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</si>
  <si>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</si>
  <si>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</si>
  <si>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</si>
  <si>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</si>
  <si>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</si>
  <si>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</si>
  <si>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</si>
  <si>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</si>
  <si>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</si>
  <si>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</si>
  <si>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</si>
  <si>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</si>
  <si>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</si>
  <si>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</si>
  <si>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</si>
  <si>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</si>
  <si>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</si>
  <si>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</si>
  <si>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</si>
  <si>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</si>
  <si>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</si>
  <si>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</si>
  <si>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</si>
  <si>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</si>
  <si>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</si>
  <si>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</si>
  <si>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</si>
  <si>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</si>
  <si>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</si>
  <si>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</si>
  <si>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</si>
  <si>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</si>
  <si>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</si>
  <si>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</si>
  <si>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</si>
  <si>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</si>
  <si>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</si>
  <si>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</si>
  <si>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</si>
  <si>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</si>
  <si>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</si>
  <si>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</si>
  <si>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</si>
  <si>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</si>
  <si>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</si>
  <si>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</si>
  <si>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</si>
  <si>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</si>
  <si>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</si>
  <si>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</si>
  <si>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</si>
  <si>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</si>
  <si>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</si>
  <si>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</si>
  <si>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</si>
  <si>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</si>
  <si>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</si>
  <si>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</si>
  <si>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</si>
  <si>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</si>
  <si>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</si>
  <si>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</si>
  <si>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</si>
  <si>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</si>
  <si>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</si>
  <si>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</si>
  <si>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</si>
  <si>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</si>
  <si>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</si>
  <si>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</si>
  <si>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</si>
  <si>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</si>
  <si>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</si>
  <si>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</si>
  <si>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</si>
  <si>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</si>
  <si>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</si>
  <si>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</si>
  <si>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</si>
  <si>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</si>
  <si>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</si>
  <si>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</si>
  <si>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</si>
  <si>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</si>
  <si>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</si>
  <si>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</si>
  <si>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</si>
  <si>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</si>
  <si>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</si>
  <si>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</si>
  <si>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</si>
  <si>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</si>
  <si>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</si>
  <si>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</si>
  <si>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</si>
  <si>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</si>
  <si>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</si>
  <si>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</si>
  <si>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</si>
  <si>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</si>
  <si>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</si>
  <si>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</si>
  <si>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</si>
  <si>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</si>
  <si>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</si>
  <si>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</si>
  <si>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</si>
  <si>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</si>
  <si>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</si>
  <si>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</si>
  <si>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</si>
  <si>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</si>
  <si>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</si>
  <si>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</si>
  <si>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</si>
  <si>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</si>
  <si>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</si>
  <si>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</si>
  <si>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</si>
  <si>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</si>
  <si>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</si>
  <si>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</si>
  <si>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</si>
  <si>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</si>
  <si>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</si>
  <si>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</si>
  <si>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</si>
  <si>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</si>
  <si>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</si>
  <si>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</si>
  <si>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</si>
  <si>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</si>
  <si>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</si>
  <si>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</si>
  <si>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</si>
  <si>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</si>
  <si>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</si>
  <si>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</si>
  <si>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</si>
  <si>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</si>
  <si>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</si>
  <si>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</si>
  <si>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</si>
  <si>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</si>
  <si>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</si>
  <si>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</si>
  <si>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</si>
  <si>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</si>
  <si>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</si>
  <si>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</si>
  <si>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</si>
  <si>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</si>
  <si>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</si>
  <si>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</si>
  <si>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</si>
  <si>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</si>
  <si>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</si>
  <si>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</si>
  <si>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</si>
  <si>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</si>
  <si>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</si>
  <si>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</si>
  <si>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</si>
  <si>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</si>
  <si>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</si>
  <si>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</si>
  <si>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</si>
  <si>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</si>
  <si>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</si>
  <si>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</si>
  <si>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</si>
  <si>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</si>
  <si>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</si>
  <si>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</si>
  <si>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</si>
  <si>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</si>
  <si>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</si>
  <si>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</si>
  <si>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</si>
  <si>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</si>
  <si>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</si>
  <si>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</si>
  <si>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</si>
  <si>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</si>
  <si>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</si>
  <si>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</si>
  <si>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</si>
  <si>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</si>
  <si>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</si>
  <si>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</si>
  <si>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</si>
  <si>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</si>
  <si>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</si>
  <si>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</si>
  <si>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</si>
  <si>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</si>
  <si>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</si>
  <si>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</si>
  <si>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</si>
  <si>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</si>
  <si>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</si>
  <si>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</si>
  <si>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</si>
  <si>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</si>
  <si>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</si>
  <si>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</si>
  <si>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</si>
  <si>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</si>
  <si>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</si>
  <si>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</si>
  <si>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</si>
  <si>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</si>
  <si>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</si>
  <si>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</si>
  <si>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</si>
  <si>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</si>
  <si>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</si>
  <si>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</si>
  <si>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</si>
  <si>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</si>
  <si>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</si>
  <si>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</si>
  <si>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</si>
  <si>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</si>
  <si>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</si>
  <si>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</si>
  <si>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</si>
  <si>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</si>
  <si>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</si>
  <si>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</si>
  <si>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</si>
  <si>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</si>
  <si>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</si>
  <si>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</si>
  <si>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</si>
  <si>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</si>
  <si>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</si>
  <si>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</si>
  <si>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</si>
  <si>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</si>
  <si>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</si>
  <si>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</si>
  <si>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</si>
  <si>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</si>
  <si>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</si>
  <si>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</si>
  <si>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</si>
  <si>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</si>
  <si>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</si>
  <si>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</si>
  <si>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</si>
  <si>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</si>
  <si>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</si>
  <si>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</si>
  <si>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</si>
  <si>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</si>
  <si>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</si>
  <si>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</si>
  <si>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</si>
  <si>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</si>
  <si>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</si>
  <si>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</si>
  <si>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</si>
  <si>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</si>
  <si>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</si>
  <si>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</si>
  <si>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</si>
  <si>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</si>
  <si>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</si>
  <si>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</si>
  <si>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</si>
  <si>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</si>
  <si>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</si>
  <si>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</si>
  <si>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</si>
  <si>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</si>
  <si>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</si>
  <si>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</si>
  <si>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</si>
  <si>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</si>
  <si>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</si>
  <si>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</si>
  <si>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</si>
  <si>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</si>
  <si>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</si>
  <si>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</si>
  <si>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</si>
  <si>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</si>
  <si>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</si>
  <si>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</si>
  <si>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</si>
  <si>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</si>
  <si>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</si>
  <si>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</si>
  <si>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</si>
  <si>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</si>
  <si>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</si>
  <si>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</si>
  <si>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</si>
  <si>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</si>
  <si>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</si>
  <si>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</si>
  <si>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</si>
  <si>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</si>
  <si>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</si>
  <si>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</si>
  <si>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</si>
  <si>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</si>
  <si>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</si>
  <si>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</si>
  <si>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</si>
  <si>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</si>
  <si>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</si>
  <si>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</si>
  <si>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</si>
  <si>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</si>
  <si>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</si>
  <si>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</si>
  <si>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</si>
  <si>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</si>
  <si>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</si>
  <si>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</si>
  <si>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</si>
  <si>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</si>
  <si>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</si>
  <si>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</si>
  <si>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</si>
  <si>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</si>
  <si>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</si>
  <si>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</si>
  <si>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</si>
  <si>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</si>
  <si>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</si>
  <si>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</si>
  <si>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</si>
  <si>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</si>
  <si>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</si>
  <si>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</si>
  <si>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</si>
  <si>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</si>
  <si>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</si>
  <si>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</si>
  <si>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</si>
  <si>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</si>
  <si>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</si>
  <si>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</si>
  <si>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</si>
  <si>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</si>
  <si>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</si>
  <si>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</si>
  <si>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</si>
  <si>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</si>
  <si>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</si>
  <si>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</si>
  <si>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</si>
  <si>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</si>
  <si>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</si>
  <si>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</si>
  <si>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</si>
  <si>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</si>
  <si>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</si>
  <si>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</si>
  <si>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</si>
  <si>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</si>
  <si>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</si>
  <si>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</si>
  <si>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</si>
  <si>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</si>
  <si>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</si>
  <si>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</si>
  <si>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</si>
  <si>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</si>
  <si>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</si>
  <si>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</si>
  <si>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</si>
  <si>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</si>
  <si>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</si>
  <si>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</si>
  <si>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</si>
  <si>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</si>
  <si>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</si>
  <si>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</si>
  <si>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</si>
  <si>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</si>
  <si>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</si>
  <si>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</si>
  <si>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</si>
  <si>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</si>
  <si>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</si>
  <si>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</si>
  <si>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</si>
  <si>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</si>
  <si>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</si>
  <si>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</si>
  <si>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</si>
  <si>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</si>
  <si>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</si>
  <si>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</si>
  <si>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</si>
  <si>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</si>
  <si>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</si>
  <si>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</si>
  <si>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</si>
  <si>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</si>
  <si>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</si>
  <si>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</si>
  <si>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</si>
  <si>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</si>
  <si>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</si>
  <si>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</si>
  <si>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</si>
  <si>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</si>
  <si>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</si>
  <si>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</si>
  <si>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</si>
  <si>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</si>
  <si>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</si>
  <si>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</si>
  <si>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</si>
  <si>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</si>
  <si>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</si>
  <si>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</si>
  <si>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</si>
  <si>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</si>
  <si>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</si>
  <si>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</si>
  <si>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</si>
  <si>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</si>
  <si>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</si>
  <si>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</si>
  <si>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</si>
  <si>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</si>
  <si>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</si>
  <si>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</si>
  <si>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</si>
  <si>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</si>
  <si>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</si>
  <si>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</si>
  <si>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</si>
  <si>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</si>
  <si>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</si>
  <si>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</si>
  <si>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</si>
  <si>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</si>
  <si>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</si>
  <si>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</si>
  <si>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</si>
  <si>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</si>
  <si>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</si>
  <si>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</si>
  <si>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</si>
  <si>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</si>
  <si>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</si>
  <si>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</si>
  <si>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</si>
  <si>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</si>
  <si>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</si>
  <si>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</si>
  <si>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</si>
  <si>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</si>
  <si>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</si>
  <si>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</si>
  <si>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</si>
  <si>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</si>
  <si>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</si>
  <si>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</si>
  <si>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</si>
  <si>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</si>
  <si>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</si>
  <si>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</si>
  <si>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</si>
  <si>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</si>
  <si>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</si>
  <si>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</si>
  <si>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</si>
  <si>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</si>
  <si>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</si>
  <si>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</si>
  <si>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</si>
  <si>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</si>
  <si>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</si>
  <si>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</si>
  <si>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</si>
  <si>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</si>
  <si>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</si>
  <si>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</si>
  <si>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</si>
  <si>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</si>
  <si>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</si>
  <si>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</si>
  <si>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</si>
  <si>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</si>
  <si>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</si>
  <si>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</si>
  <si>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</si>
  <si>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</si>
  <si>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</si>
  <si>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</si>
  <si>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</si>
  <si>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</si>
  <si>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</si>
  <si>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</si>
  <si>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</si>
  <si>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</si>
  <si>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</si>
  <si>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</si>
  <si>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</si>
  <si>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</si>
  <si>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</si>
  <si>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</si>
  <si>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</si>
  <si>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</si>
  <si>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</si>
  <si>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</si>
  <si>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</si>
  <si>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</si>
  <si>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</si>
  <si>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</si>
  <si>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</si>
  <si>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</si>
  <si>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</si>
  <si>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</si>
  <si>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</si>
  <si>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</si>
  <si>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</si>
  <si>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</si>
  <si>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</si>
  <si>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</si>
  <si>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</si>
  <si>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</si>
  <si>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</si>
  <si>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</si>
  <si>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</si>
  <si>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</si>
  <si>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</si>
  <si>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</si>
  <si>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</si>
  <si>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</si>
  <si>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</si>
  <si>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</si>
  <si>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</si>
  <si>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</si>
  <si>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</si>
  <si>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</si>
  <si>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</si>
  <si>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</si>
  <si>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</si>
  <si>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</si>
  <si>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</si>
  <si>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</si>
  <si>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</si>
  <si>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</si>
  <si>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</si>
  <si>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</si>
  <si>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</si>
  <si>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</si>
  <si>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</si>
  <si>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</si>
  <si>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</si>
  <si>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</si>
  <si>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</si>
  <si>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</si>
  <si>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</si>
  <si>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</si>
  <si>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</si>
  <si>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Instituto Municipal de Salamanca para las Mujeres</t>
  </si>
  <si>
    <t>Correspondiente del 1 de Enero 30 de Septiembre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</si>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</sst>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13" fillId="0" borderId="0" xfId="8" applyFont="1"/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13" fillId="0" borderId="0" xfId="9" applyFont="1"/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8" fillId="0" borderId="0" xfId="10" applyFont="1"/>
    <xf numFmtId="0" fontId="3" fillId="0" borderId="15" xfId="0" applyFont="1" applyBorder="1" applyProtection="1">
      <protection locked="0"/>
    </xf>
    <xf numFmtId="0" fontId="0" fillId="0" borderId="0" xfId="0"/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32">
    <cellStyle name="Hipervínculo" xfId="11" builtinId="8"/>
    <cellStyle name="Millares" xfId="18" builtinId="3"/>
    <cellStyle name="Millares 2" xfId="1"/>
    <cellStyle name="Millares 2 2" xfId="15"/>
    <cellStyle name="Millares 2 2 2" xfId="31"/>
    <cellStyle name="Millares 2 2 3" xfId="29"/>
    <cellStyle name="Millares 2 2 4" xfId="25"/>
    <cellStyle name="Millares 2 2 5" xfId="21"/>
    <cellStyle name="Millares 2 3" xfId="16"/>
    <cellStyle name="Millares 2 3 2" xfId="30"/>
    <cellStyle name="Millares 2 3 3" xfId="26"/>
    <cellStyle name="Millares 2 3 4" xfId="22"/>
    <cellStyle name="Millares 2 4" xfId="28"/>
    <cellStyle name="Millares 2 5" xfId="24"/>
    <cellStyle name="Millares 2 6" xfId="20"/>
    <cellStyle name="Millares 3" xfId="19"/>
    <cellStyle name="Millares 4" xfId="17"/>
    <cellStyle name="Millares 4 2" xfId="27"/>
    <cellStyle name="Millares 4 3" xfId="23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69" sqref="B6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6" t="s">
        <v>672</v>
      </c>
      <c r="B1" s="186"/>
      <c r="C1" s="17"/>
      <c r="D1" s="14" t="s">
        <v>614</v>
      </c>
      <c r="E1" s="15">
        <v>2022</v>
      </c>
    </row>
    <row r="2" spans="1:5" ht="18.95" customHeight="1" x14ac:dyDescent="0.2">
      <c r="A2" s="187" t="s">
        <v>613</v>
      </c>
      <c r="B2" s="187"/>
      <c r="C2" s="36"/>
      <c r="D2" s="14" t="s">
        <v>615</v>
      </c>
      <c r="E2" s="17" t="s">
        <v>620</v>
      </c>
    </row>
    <row r="3" spans="1:5" ht="18.95" customHeight="1" x14ac:dyDescent="0.2">
      <c r="A3" s="188" t="s">
        <v>673</v>
      </c>
      <c r="B3" s="188"/>
      <c r="C3" s="17"/>
      <c r="D3" s="14" t="s">
        <v>616</v>
      </c>
      <c r="E3" s="15">
        <v>3</v>
      </c>
    </row>
    <row r="4" spans="1:5" s="93" customFormat="1" ht="18.95" customHeight="1" x14ac:dyDescent="0.2">
      <c r="A4" s="188" t="s">
        <v>635</v>
      </c>
      <c r="B4" s="188"/>
      <c r="C4" s="188"/>
      <c r="D4" s="188"/>
      <c r="E4" s="18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  <row r="47" spans="1:2" x14ac:dyDescent="0.2">
      <c r="B47" s="167"/>
    </row>
    <row r="48" spans="1:2" x14ac:dyDescent="0.2">
      <c r="B48" s="166" t="s">
        <v>674</v>
      </c>
    </row>
    <row r="49" spans="2:2" x14ac:dyDescent="0.2">
      <c r="B49" s="166" t="s">
        <v>675</v>
      </c>
    </row>
    <row r="50" spans="2:2" x14ac:dyDescent="0.2">
      <c r="B50" s="166" t="s">
        <v>676</v>
      </c>
    </row>
    <row r="51" spans="2:2" x14ac:dyDescent="0.2">
      <c r="B51" s="166"/>
    </row>
    <row r="52" spans="2:2" x14ac:dyDescent="0.2">
      <c r="B52" s="166"/>
    </row>
    <row r="53" spans="2:2" x14ac:dyDescent="0.2">
      <c r="B53" s="166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activeCell="B35" sqref="B3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92" t="s">
        <v>672</v>
      </c>
      <c r="B1" s="193"/>
      <c r="C1" s="194"/>
    </row>
    <row r="2" spans="1:3" s="37" customFormat="1" ht="18" customHeight="1" x14ac:dyDescent="0.25">
      <c r="A2" s="195" t="s">
        <v>625</v>
      </c>
      <c r="B2" s="196"/>
      <c r="C2" s="197"/>
    </row>
    <row r="3" spans="1:3" s="37" customFormat="1" ht="18" customHeight="1" x14ac:dyDescent="0.25">
      <c r="A3" s="195" t="s">
        <v>673</v>
      </c>
      <c r="B3" s="198"/>
      <c r="C3" s="197"/>
    </row>
    <row r="4" spans="1:3" s="40" customFormat="1" ht="18" customHeight="1" x14ac:dyDescent="0.2">
      <c r="A4" s="199" t="s">
        <v>626</v>
      </c>
      <c r="B4" s="200"/>
      <c r="C4" s="201"/>
    </row>
    <row r="5" spans="1:3" s="38" customFormat="1" x14ac:dyDescent="0.2">
      <c r="A5" s="58" t="s">
        <v>525</v>
      </c>
      <c r="B5" s="58"/>
      <c r="C5" s="145">
        <v>3155000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3155000</v>
      </c>
    </row>
    <row r="22" spans="1:3" x14ac:dyDescent="0.2">
      <c r="B22" s="39" t="s">
        <v>637</v>
      </c>
    </row>
    <row r="25" spans="1:3" x14ac:dyDescent="0.2">
      <c r="B25" s="177"/>
      <c r="C25" s="177"/>
    </row>
    <row r="26" spans="1:3" ht="15" x14ac:dyDescent="0.25">
      <c r="B26" s="181"/>
      <c r="C26" s="179"/>
    </row>
    <row r="27" spans="1:3" ht="15" x14ac:dyDescent="0.25">
      <c r="B27" s="180" t="s">
        <v>674</v>
      </c>
      <c r="C27" s="179"/>
    </row>
    <row r="28" spans="1:3" ht="15" x14ac:dyDescent="0.25">
      <c r="B28" s="180" t="s">
        <v>675</v>
      </c>
      <c r="C28" s="179"/>
    </row>
    <row r="29" spans="1:3" ht="15" x14ac:dyDescent="0.25">
      <c r="B29" s="180" t="s">
        <v>676</v>
      </c>
      <c r="C29" s="179"/>
    </row>
    <row r="30" spans="1:3" ht="15" x14ac:dyDescent="0.25">
      <c r="C30" s="179"/>
    </row>
    <row r="31" spans="1:3" ht="15" x14ac:dyDescent="0.25">
      <c r="B31" s="180"/>
      <c r="C31" s="179"/>
    </row>
    <row r="32" spans="1:3" ht="15" x14ac:dyDescent="0.25">
      <c r="B32" s="180"/>
      <c r="C32" s="179"/>
    </row>
    <row r="33" spans="3:3" x14ac:dyDescent="0.2">
      <c r="C33" s="177"/>
    </row>
    <row r="34" spans="3:3" x14ac:dyDescent="0.2">
      <c r="C34" s="177"/>
    </row>
    <row r="35" spans="3:3" x14ac:dyDescent="0.2">
      <c r="C35" s="177"/>
    </row>
    <row r="36" spans="3:3" x14ac:dyDescent="0.2">
      <c r="C36" s="17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workbookViewId="0">
      <selection activeCell="B44" sqref="B44:B47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202" t="s">
        <v>672</v>
      </c>
      <c r="B1" s="203"/>
      <c r="C1" s="204"/>
    </row>
    <row r="2" spans="1:3" s="41" customFormat="1" ht="18.95" customHeight="1" x14ac:dyDescent="0.25">
      <c r="A2" s="205" t="s">
        <v>627</v>
      </c>
      <c r="B2" s="206"/>
      <c r="C2" s="207"/>
    </row>
    <row r="3" spans="1:3" s="41" customFormat="1" ht="18.95" customHeight="1" x14ac:dyDescent="0.25">
      <c r="A3" s="205" t="s">
        <v>673</v>
      </c>
      <c r="B3" s="208"/>
      <c r="C3" s="207"/>
    </row>
    <row r="4" spans="1:3" s="42" customFormat="1" x14ac:dyDescent="0.2">
      <c r="A4" s="199" t="s">
        <v>626</v>
      </c>
      <c r="B4" s="200"/>
      <c r="C4" s="20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3155000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0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3155000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2564</v>
      </c>
    </row>
    <row r="31" spans="1:3" x14ac:dyDescent="0.2">
      <c r="A31" s="90" t="s">
        <v>560</v>
      </c>
      <c r="B31" s="77" t="s">
        <v>441</v>
      </c>
      <c r="C31" s="150">
        <v>2564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-3152436</v>
      </c>
    </row>
    <row r="41" spans="1:3" x14ac:dyDescent="0.2">
      <c r="B41" s="39" t="s">
        <v>637</v>
      </c>
    </row>
    <row r="44" spans="1:3" x14ac:dyDescent="0.2">
      <c r="B44" s="183"/>
    </row>
    <row r="45" spans="1:3" x14ac:dyDescent="0.2">
      <c r="B45" s="182" t="s">
        <v>674</v>
      </c>
    </row>
    <row r="46" spans="1:3" x14ac:dyDescent="0.2">
      <c r="B46" s="182" t="s">
        <v>675</v>
      </c>
    </row>
    <row r="47" spans="1:3" x14ac:dyDescent="0.2">
      <c r="B47" s="182" t="s">
        <v>676</v>
      </c>
    </row>
    <row r="48" spans="1:3" x14ac:dyDescent="0.2">
      <c r="B48" s="182"/>
    </row>
    <row r="49" spans="2:2" x14ac:dyDescent="0.2">
      <c r="B49" s="182"/>
    </row>
    <row r="50" spans="2:2" x14ac:dyDescent="0.2">
      <c r="B50" s="18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6" workbookViewId="0">
      <selection activeCell="B57" sqref="B57:B6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91" t="s">
        <v>672</v>
      </c>
      <c r="B1" s="209"/>
      <c r="C1" s="209"/>
      <c r="D1" s="209"/>
      <c r="E1" s="209"/>
      <c r="F1" s="209"/>
      <c r="G1" s="27" t="s">
        <v>617</v>
      </c>
      <c r="H1" s="28">
        <v>2022</v>
      </c>
    </row>
    <row r="2" spans="1:10" ht="18.95" customHeight="1" x14ac:dyDescent="0.2">
      <c r="A2" s="191" t="s">
        <v>628</v>
      </c>
      <c r="B2" s="209"/>
      <c r="C2" s="209"/>
      <c r="D2" s="209"/>
      <c r="E2" s="209"/>
      <c r="F2" s="209"/>
      <c r="G2" s="27" t="s">
        <v>618</v>
      </c>
      <c r="H2" s="28" t="s">
        <v>620</v>
      </c>
    </row>
    <row r="3" spans="1:10" ht="18.95" customHeight="1" x14ac:dyDescent="0.2">
      <c r="A3" s="210" t="s">
        <v>673</v>
      </c>
      <c r="B3" s="211"/>
      <c r="C3" s="211"/>
      <c r="D3" s="211"/>
      <c r="E3" s="211"/>
      <c r="F3" s="211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4657500</v>
      </c>
      <c r="E40" s="34">
        <v>0</v>
      </c>
      <c r="F40" s="34">
        <f t="shared" si="0"/>
        <v>4657500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3155000</v>
      </c>
      <c r="E41" s="34">
        <v>-5249494.57</v>
      </c>
      <c r="F41" s="34">
        <f t="shared" si="0"/>
        <v>-2094494.5700000003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591994.56999999995</v>
      </c>
      <c r="E42" s="34">
        <v>0</v>
      </c>
      <c r="F42" s="34">
        <f t="shared" si="0"/>
        <v>591994.56999999995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3155000</v>
      </c>
      <c r="E43" s="34">
        <v>-3155000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-3155000</v>
      </c>
      <c r="F44" s="34">
        <f t="shared" si="0"/>
        <v>-3155000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-4657500</v>
      </c>
      <c r="F45" s="34">
        <f t="shared" si="0"/>
        <v>-4657500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5681262.7699999996</v>
      </c>
      <c r="E46" s="34">
        <v>-2321661.81</v>
      </c>
      <c r="F46" s="34">
        <f t="shared" si="0"/>
        <v>3359600.9599999995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431768.2</v>
      </c>
      <c r="E47" s="34">
        <v>-1023762.77</v>
      </c>
      <c r="F47" s="34">
        <f t="shared" si="0"/>
        <v>-591994.57000000007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1889893.61</v>
      </c>
      <c r="E48" s="34">
        <v>-1889893.61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1889893.61</v>
      </c>
      <c r="E49" s="34">
        <v>-1889893.61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1889893.61</v>
      </c>
      <c r="E50" s="34">
        <v>-1889893.61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1889893.61</v>
      </c>
      <c r="E51" s="34">
        <v>0</v>
      </c>
      <c r="F51" s="34">
        <f t="shared" si="0"/>
        <v>1889893.61</v>
      </c>
    </row>
    <row r="53" spans="1:6" x14ac:dyDescent="0.2">
      <c r="B53" s="29" t="s">
        <v>637</v>
      </c>
    </row>
    <row r="57" spans="1:6" x14ac:dyDescent="0.2">
      <c r="B57" s="185"/>
    </row>
    <row r="58" spans="1:6" x14ac:dyDescent="0.2">
      <c r="B58" s="184" t="s">
        <v>674</v>
      </c>
    </row>
    <row r="59" spans="1:6" x14ac:dyDescent="0.2">
      <c r="B59" s="184" t="s">
        <v>675</v>
      </c>
    </row>
    <row r="60" spans="1:6" x14ac:dyDescent="0.2">
      <c r="B60" s="184" t="s">
        <v>676</v>
      </c>
    </row>
    <row r="61" spans="1:6" x14ac:dyDescent="0.2">
      <c r="B61" s="184"/>
    </row>
    <row r="62" spans="1:6" x14ac:dyDescent="0.2">
      <c r="B62" s="184"/>
    </row>
    <row r="63" spans="1:6" x14ac:dyDescent="0.2">
      <c r="B63" s="18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212" t="s">
        <v>34</v>
      </c>
      <c r="B5" s="212"/>
      <c r="C5" s="212"/>
      <c r="D5" s="212"/>
      <c r="E5" s="21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213" t="s">
        <v>36</v>
      </c>
      <c r="C10" s="213"/>
      <c r="D10" s="213"/>
      <c r="E10" s="21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213" t="s">
        <v>38</v>
      </c>
      <c r="C12" s="213"/>
      <c r="D12" s="213"/>
      <c r="E12" s="213"/>
    </row>
    <row r="13" spans="1:8" s="119" customFormat="1" ht="26.1" customHeight="1" x14ac:dyDescent="0.2">
      <c r="A13" s="123" t="s">
        <v>603</v>
      </c>
      <c r="B13" s="213" t="s">
        <v>39</v>
      </c>
      <c r="C13" s="213"/>
      <c r="D13" s="213"/>
      <c r="E13" s="21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"/>
  <sheetViews>
    <sheetView topLeftCell="A120" zoomScale="106" zoomScaleNormal="106" workbookViewId="0">
      <selection activeCell="A82" sqref="A82:I15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9" t="s">
        <v>672</v>
      </c>
      <c r="B1" s="190"/>
      <c r="C1" s="190"/>
      <c r="D1" s="190"/>
      <c r="E1" s="190"/>
      <c r="F1" s="190"/>
      <c r="G1" s="14" t="s">
        <v>617</v>
      </c>
      <c r="H1" s="25">
        <v>2022</v>
      </c>
    </row>
    <row r="2" spans="1:8" s="16" customFormat="1" ht="18.95" customHeight="1" x14ac:dyDescent="0.25">
      <c r="A2" s="189" t="s">
        <v>621</v>
      </c>
      <c r="B2" s="190"/>
      <c r="C2" s="190"/>
      <c r="D2" s="190"/>
      <c r="E2" s="190"/>
      <c r="F2" s="190"/>
      <c r="G2" s="14" t="s">
        <v>618</v>
      </c>
      <c r="H2" s="25" t="s">
        <v>620</v>
      </c>
    </row>
    <row r="3" spans="1:8" s="16" customFormat="1" ht="18.95" customHeight="1" x14ac:dyDescent="0.25">
      <c r="A3" s="189" t="s">
        <v>673</v>
      </c>
      <c r="B3" s="190"/>
      <c r="C3" s="190"/>
      <c r="D3" s="190"/>
      <c r="E3" s="190"/>
      <c r="F3" s="190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655898.32000000007</v>
      </c>
      <c r="D62" s="24">
        <f t="shared" ref="D62:E62" si="0">SUM(D63:D70)</f>
        <v>2564</v>
      </c>
      <c r="E62" s="24">
        <f t="shared" si="0"/>
        <v>-194421.14</v>
      </c>
    </row>
    <row r="63" spans="1:9" x14ac:dyDescent="0.2">
      <c r="A63" s="22">
        <v>1241</v>
      </c>
      <c r="B63" s="20" t="s">
        <v>239</v>
      </c>
      <c r="C63" s="24">
        <v>271654.52</v>
      </c>
      <c r="D63" s="24">
        <v>2564</v>
      </c>
      <c r="E63" s="24">
        <v>-94421.82</v>
      </c>
    </row>
    <row r="64" spans="1:9" x14ac:dyDescent="0.2">
      <c r="A64" s="22">
        <v>1242</v>
      </c>
      <c r="B64" s="20" t="s">
        <v>240</v>
      </c>
      <c r="C64" s="24">
        <v>20367.79</v>
      </c>
      <c r="D64" s="24">
        <v>0</v>
      </c>
      <c r="E64" s="24">
        <v>-2432.89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356900</v>
      </c>
      <c r="D66" s="24">
        <v>0</v>
      </c>
      <c r="E66" s="24">
        <v>-95173.33</v>
      </c>
    </row>
    <row r="67" spans="1:9" x14ac:dyDescent="0.2">
      <c r="A67" s="22">
        <v>1245</v>
      </c>
      <c r="B67" s="20" t="s">
        <v>243</v>
      </c>
      <c r="C67" s="24">
        <v>485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6491.01</v>
      </c>
      <c r="D68" s="24">
        <v>0</v>
      </c>
      <c r="E68" s="24">
        <v>-2393.1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25212</v>
      </c>
      <c r="D74" s="24">
        <f>SUM(D75:D79)</f>
        <v>0</v>
      </c>
      <c r="E74" s="24">
        <f>SUM(E75:E79)</f>
        <v>22690.799999999999</v>
      </c>
    </row>
    <row r="75" spans="1:9" x14ac:dyDescent="0.2">
      <c r="A75" s="22">
        <v>1251</v>
      </c>
      <c r="B75" s="20" t="s">
        <v>249</v>
      </c>
      <c r="C75" s="24">
        <v>25212</v>
      </c>
      <c r="D75" s="24">
        <v>0</v>
      </c>
      <c r="E75" s="24">
        <v>22690.799999999999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23112.059999999998</v>
      </c>
      <c r="D110" s="24">
        <f>SUM(D111:D119)</f>
        <v>23112.059999999998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12238.06</v>
      </c>
      <c r="D117" s="24">
        <f t="shared" si="1"/>
        <v>12238.06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  <row r="154" spans="1:3" x14ac:dyDescent="0.2">
      <c r="B154" s="170"/>
    </row>
    <row r="155" spans="1:3" x14ac:dyDescent="0.2">
      <c r="B155" s="168" t="s">
        <v>674</v>
      </c>
    </row>
    <row r="156" spans="1:3" x14ac:dyDescent="0.2">
      <c r="B156" s="168" t="s">
        <v>675</v>
      </c>
    </row>
    <row r="157" spans="1:3" x14ac:dyDescent="0.2">
      <c r="B157" s="168" t="s">
        <v>676</v>
      </c>
    </row>
    <row r="158" spans="1:3" x14ac:dyDescent="0.2">
      <c r="B158" s="168"/>
    </row>
    <row r="159" spans="1:3" x14ac:dyDescent="0.2">
      <c r="B159" s="168"/>
    </row>
    <row r="160" spans="1:3" x14ac:dyDescent="0.2">
      <c r="B160" s="16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3"/>
  <sheetViews>
    <sheetView topLeftCell="A189" zoomScaleNormal="100" workbookViewId="0">
      <selection activeCell="A193" sqref="A193:D230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87" t="s">
        <v>672</v>
      </c>
      <c r="B1" s="187"/>
      <c r="C1" s="187"/>
      <c r="D1" s="14" t="s">
        <v>617</v>
      </c>
      <c r="E1" s="25">
        <v>2022</v>
      </c>
    </row>
    <row r="2" spans="1:5" s="16" customFormat="1" ht="18.95" customHeight="1" x14ac:dyDescent="0.25">
      <c r="A2" s="187" t="s">
        <v>622</v>
      </c>
      <c r="B2" s="187"/>
      <c r="C2" s="187"/>
      <c r="D2" s="14" t="s">
        <v>618</v>
      </c>
      <c r="E2" s="25" t="s">
        <v>620</v>
      </c>
    </row>
    <row r="3" spans="1:5" s="16" customFormat="1" ht="18.95" customHeight="1" x14ac:dyDescent="0.25">
      <c r="A3" s="187" t="s">
        <v>673</v>
      </c>
      <c r="B3" s="187"/>
      <c r="C3" s="187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3155000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3155000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3155000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1886924.45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1884360.45</v>
      </c>
      <c r="D99" s="57">
        <f>C99/$C$98</f>
        <v>0.99864117506135452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1401258.07</v>
      </c>
      <c r="D100" s="57">
        <f t="shared" ref="D100:D163" si="0">C100/$C$98</f>
        <v>0.74261482488077368</v>
      </c>
      <c r="E100" s="56"/>
    </row>
    <row r="101" spans="1:5" x14ac:dyDescent="0.2">
      <c r="A101" s="54">
        <v>5111</v>
      </c>
      <c r="B101" s="51" t="s">
        <v>363</v>
      </c>
      <c r="C101" s="55">
        <v>1167407.3500000001</v>
      </c>
      <c r="D101" s="57">
        <f t="shared" si="0"/>
        <v>0.61868261339239106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33208.04</v>
      </c>
      <c r="D103" s="57">
        <f t="shared" si="0"/>
        <v>1.7599029998259869E-2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200642.68</v>
      </c>
      <c r="D105" s="57">
        <f t="shared" si="0"/>
        <v>0.10633318149012272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71862.69</v>
      </c>
      <c r="D107" s="57">
        <f t="shared" si="0"/>
        <v>3.8084561361214013E-2</v>
      </c>
      <c r="E107" s="56"/>
    </row>
    <row r="108" spans="1:5" x14ac:dyDescent="0.2">
      <c r="A108" s="54">
        <v>5121</v>
      </c>
      <c r="B108" s="51" t="s">
        <v>370</v>
      </c>
      <c r="C108" s="55">
        <v>24131.040000000001</v>
      </c>
      <c r="D108" s="57">
        <f t="shared" si="0"/>
        <v>1.2788556531767872E-2</v>
      </c>
      <c r="E108" s="56"/>
    </row>
    <row r="109" spans="1:5" x14ac:dyDescent="0.2">
      <c r="A109" s="54">
        <v>5122</v>
      </c>
      <c r="B109" s="51" t="s">
        <v>371</v>
      </c>
      <c r="C109" s="55">
        <v>4712.6400000000003</v>
      </c>
      <c r="D109" s="57">
        <f t="shared" si="0"/>
        <v>2.4975244769338805E-3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2664.52</v>
      </c>
      <c r="D111" s="57">
        <f t="shared" si="0"/>
        <v>1.41209681182519E-3</v>
      </c>
      <c r="E111" s="56"/>
    </row>
    <row r="112" spans="1:5" x14ac:dyDescent="0.2">
      <c r="A112" s="54">
        <v>5125</v>
      </c>
      <c r="B112" s="51" t="s">
        <v>374</v>
      </c>
      <c r="C112" s="55">
        <v>299</v>
      </c>
      <c r="D112" s="57">
        <f t="shared" si="0"/>
        <v>1.5845891445203332E-4</v>
      </c>
      <c r="E112" s="56"/>
    </row>
    <row r="113" spans="1:5" x14ac:dyDescent="0.2">
      <c r="A113" s="54">
        <v>5126</v>
      </c>
      <c r="B113" s="51" t="s">
        <v>375</v>
      </c>
      <c r="C113" s="55">
        <v>25300.14</v>
      </c>
      <c r="D113" s="57">
        <f t="shared" si="0"/>
        <v>1.3408136186904569E-2</v>
      </c>
      <c r="E113" s="56"/>
    </row>
    <row r="114" spans="1:5" x14ac:dyDescent="0.2">
      <c r="A114" s="54">
        <v>5127</v>
      </c>
      <c r="B114" s="51" t="s">
        <v>376</v>
      </c>
      <c r="C114" s="55">
        <v>7739</v>
      </c>
      <c r="D114" s="57">
        <f t="shared" si="0"/>
        <v>4.1013830733922603E-3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7016.35</v>
      </c>
      <c r="D116" s="57">
        <f t="shared" si="0"/>
        <v>3.7184053659382074E-3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411239.69</v>
      </c>
      <c r="D117" s="57">
        <f t="shared" si="0"/>
        <v>0.21794178881936688</v>
      </c>
      <c r="E117" s="56"/>
    </row>
    <row r="118" spans="1:5" x14ac:dyDescent="0.2">
      <c r="A118" s="54">
        <v>5131</v>
      </c>
      <c r="B118" s="51" t="s">
        <v>380</v>
      </c>
      <c r="C118" s="55">
        <v>25907.38</v>
      </c>
      <c r="D118" s="57">
        <f t="shared" si="0"/>
        <v>1.3729950873231835E-2</v>
      </c>
      <c r="E118" s="56"/>
    </row>
    <row r="119" spans="1:5" x14ac:dyDescent="0.2">
      <c r="A119" s="54">
        <v>5132</v>
      </c>
      <c r="B119" s="51" t="s">
        <v>381</v>
      </c>
      <c r="C119" s="55">
        <v>1392</v>
      </c>
      <c r="D119" s="57">
        <f t="shared" si="0"/>
        <v>7.3770839102752634E-4</v>
      </c>
      <c r="E119" s="56"/>
    </row>
    <row r="120" spans="1:5" x14ac:dyDescent="0.2">
      <c r="A120" s="54">
        <v>5133</v>
      </c>
      <c r="B120" s="51" t="s">
        <v>382</v>
      </c>
      <c r="C120" s="55">
        <v>39086.410000000003</v>
      </c>
      <c r="D120" s="57">
        <f t="shared" si="0"/>
        <v>2.0714348155274582E-2</v>
      </c>
      <c r="E120" s="56"/>
    </row>
    <row r="121" spans="1:5" x14ac:dyDescent="0.2">
      <c r="A121" s="54">
        <v>5134</v>
      </c>
      <c r="B121" s="51" t="s">
        <v>383</v>
      </c>
      <c r="C121" s="55">
        <v>19049.36</v>
      </c>
      <c r="D121" s="57">
        <f t="shared" si="0"/>
        <v>1.0095454537143764E-2</v>
      </c>
      <c r="E121" s="56"/>
    </row>
    <row r="122" spans="1:5" x14ac:dyDescent="0.2">
      <c r="A122" s="54">
        <v>5135</v>
      </c>
      <c r="B122" s="51" t="s">
        <v>384</v>
      </c>
      <c r="C122" s="55">
        <v>1438.97</v>
      </c>
      <c r="D122" s="57">
        <f t="shared" si="0"/>
        <v>7.6260074959545949E-4</v>
      </c>
      <c r="E122" s="56"/>
    </row>
    <row r="123" spans="1:5" x14ac:dyDescent="0.2">
      <c r="A123" s="54">
        <v>5136</v>
      </c>
      <c r="B123" s="51" t="s">
        <v>385</v>
      </c>
      <c r="C123" s="55">
        <v>14616</v>
      </c>
      <c r="D123" s="57">
        <f t="shared" si="0"/>
        <v>7.7459381057890259E-3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387</v>
      </c>
      <c r="C125" s="55">
        <v>262033.57</v>
      </c>
      <c r="D125" s="57">
        <f t="shared" si="0"/>
        <v>0.13886807709762838</v>
      </c>
      <c r="E125" s="56"/>
    </row>
    <row r="126" spans="1:5" x14ac:dyDescent="0.2">
      <c r="A126" s="54">
        <v>5139</v>
      </c>
      <c r="B126" s="51" t="s">
        <v>388</v>
      </c>
      <c r="C126" s="55">
        <v>47716</v>
      </c>
      <c r="D126" s="57">
        <f t="shared" si="0"/>
        <v>2.5287710909676325E-2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2564</v>
      </c>
      <c r="D185" s="57">
        <f t="shared" si="1"/>
        <v>1.3588249386455298E-3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2564</v>
      </c>
      <c r="D186" s="57">
        <f t="shared" si="1"/>
        <v>1.3588249386455298E-3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2564</v>
      </c>
      <c r="D191" s="57">
        <f t="shared" si="1"/>
        <v>1.3588249386455298E-3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6" spans="2:2" x14ac:dyDescent="0.2">
      <c r="B226" s="169"/>
    </row>
    <row r="227" spans="2:2" x14ac:dyDescent="0.2">
      <c r="B227" s="173"/>
    </row>
    <row r="228" spans="2:2" x14ac:dyDescent="0.2">
      <c r="B228" s="171" t="s">
        <v>674</v>
      </c>
    </row>
    <row r="229" spans="2:2" x14ac:dyDescent="0.2">
      <c r="B229" s="171" t="s">
        <v>675</v>
      </c>
    </row>
    <row r="230" spans="2:2" x14ac:dyDescent="0.2">
      <c r="B230" s="171" t="s">
        <v>676</v>
      </c>
    </row>
    <row r="231" spans="2:2" x14ac:dyDescent="0.2">
      <c r="B231" s="171"/>
    </row>
    <row r="232" spans="2:2" x14ac:dyDescent="0.2">
      <c r="B232" s="171"/>
    </row>
    <row r="233" spans="2:2" x14ac:dyDescent="0.2">
      <c r="B233" s="1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7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91" t="s">
        <v>672</v>
      </c>
      <c r="B1" s="191"/>
      <c r="C1" s="191"/>
      <c r="D1" s="27" t="s">
        <v>617</v>
      </c>
      <c r="E1" s="28">
        <v>2022</v>
      </c>
    </row>
    <row r="2" spans="1:5" ht="18.95" customHeight="1" x14ac:dyDescent="0.2">
      <c r="A2" s="191" t="s">
        <v>623</v>
      </c>
      <c r="B2" s="191"/>
      <c r="C2" s="191"/>
      <c r="D2" s="27" t="s">
        <v>618</v>
      </c>
      <c r="E2" s="28" t="s">
        <v>620</v>
      </c>
    </row>
    <row r="3" spans="1:5" ht="18.95" customHeight="1" x14ac:dyDescent="0.2">
      <c r="A3" s="191" t="s">
        <v>673</v>
      </c>
      <c r="B3" s="191"/>
      <c r="C3" s="19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1268075.55</v>
      </c>
    </row>
    <row r="15" spans="1:5" x14ac:dyDescent="0.2">
      <c r="A15" s="33">
        <v>3220</v>
      </c>
      <c r="B15" s="29" t="s">
        <v>473</v>
      </c>
      <c r="C15" s="34">
        <v>993578.48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2" spans="1:3" x14ac:dyDescent="0.2">
      <c r="B32" s="172"/>
      <c r="C32" s="172"/>
    </row>
    <row r="33" spans="2:3" x14ac:dyDescent="0.2">
      <c r="B33" s="175"/>
      <c r="C33" s="172"/>
    </row>
    <row r="34" spans="2:3" x14ac:dyDescent="0.2">
      <c r="B34" s="174" t="s">
        <v>674</v>
      </c>
      <c r="C34" s="172"/>
    </row>
    <row r="35" spans="2:3" x14ac:dyDescent="0.2">
      <c r="B35" s="174" t="s">
        <v>675</v>
      </c>
      <c r="C35" s="172"/>
    </row>
    <row r="36" spans="2:3" x14ac:dyDescent="0.2">
      <c r="B36" s="174" t="s">
        <v>676</v>
      </c>
      <c r="C36" s="172"/>
    </row>
    <row r="37" spans="2:3" x14ac:dyDescent="0.2">
      <c r="C37" s="172"/>
    </row>
    <row r="38" spans="2:3" x14ac:dyDescent="0.2">
      <c r="B38" s="174"/>
      <c r="C38" s="172"/>
    </row>
    <row r="39" spans="2:3" x14ac:dyDescent="0.2">
      <c r="B39" s="174"/>
      <c r="C39" s="172"/>
    </row>
    <row r="40" spans="2:3" x14ac:dyDescent="0.2">
      <c r="C40" s="172"/>
    </row>
    <row r="41" spans="2:3" x14ac:dyDescent="0.2">
      <c r="C41" s="172"/>
    </row>
    <row r="42" spans="2:3" x14ac:dyDescent="0.2">
      <c r="C42" s="172"/>
    </row>
    <row r="43" spans="2:3" x14ac:dyDescent="0.2">
      <c r="C43" s="17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7"/>
  <sheetViews>
    <sheetView topLeftCell="A92" workbookViewId="0">
      <selection activeCell="A91" sqref="A91:D13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91" t="s">
        <v>672</v>
      </c>
      <c r="B1" s="191"/>
      <c r="C1" s="191"/>
      <c r="D1" s="27" t="s">
        <v>617</v>
      </c>
      <c r="E1" s="28">
        <v>2022</v>
      </c>
    </row>
    <row r="2" spans="1:5" s="35" customFormat="1" ht="18.95" customHeight="1" x14ac:dyDescent="0.25">
      <c r="A2" s="191" t="s">
        <v>624</v>
      </c>
      <c r="B2" s="191"/>
      <c r="C2" s="191"/>
      <c r="D2" s="27" t="s">
        <v>618</v>
      </c>
      <c r="E2" s="28" t="s">
        <v>620</v>
      </c>
    </row>
    <row r="3" spans="1:5" s="35" customFormat="1" ht="18.95" customHeight="1" x14ac:dyDescent="0.25">
      <c r="A3" s="191" t="s">
        <v>673</v>
      </c>
      <c r="B3" s="191"/>
      <c r="C3" s="19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1820767.71</v>
      </c>
      <c r="D10" s="34">
        <v>591994.56999999995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1820767.71</v>
      </c>
      <c r="D15" s="135">
        <f>SUM(D8:D14)</f>
        <v>591994.56999999995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5533.16</v>
      </c>
      <c r="D28" s="135">
        <f>SUM(D29:D36)</f>
        <v>5533.16</v>
      </c>
      <c r="E28" s="130"/>
    </row>
    <row r="29" spans="1:5" x14ac:dyDescent="0.2">
      <c r="A29" s="33">
        <v>1241</v>
      </c>
      <c r="B29" s="29" t="s">
        <v>239</v>
      </c>
      <c r="C29" s="34">
        <v>5533.16</v>
      </c>
      <c r="D29" s="132">
        <v>5533.16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5533.16</v>
      </c>
      <c r="D43" s="135">
        <f>D20+D28+D37</f>
        <v>5533.16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1268075.55</v>
      </c>
      <c r="D47" s="135">
        <v>479370.93</v>
      </c>
    </row>
    <row r="48" spans="1:5" x14ac:dyDescent="0.2">
      <c r="A48" s="131"/>
      <c r="B48" s="136" t="s">
        <v>629</v>
      </c>
      <c r="C48" s="135">
        <f>C51+C63+C95+C98+C49</f>
        <v>2564</v>
      </c>
      <c r="D48" s="135">
        <f>D51+D63+D95+D98+D49</f>
        <v>10874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2564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2564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2564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10874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10874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1270639.55</v>
      </c>
      <c r="D126" s="135">
        <f>D47+D48+D104-D110-D113</f>
        <v>490244.93</v>
      </c>
    </row>
    <row r="131" spans="2:2" x14ac:dyDescent="0.2">
      <c r="B131" s="178"/>
    </row>
    <row r="132" spans="2:2" x14ac:dyDescent="0.2">
      <c r="B132" s="176" t="s">
        <v>674</v>
      </c>
    </row>
    <row r="133" spans="2:2" x14ac:dyDescent="0.2">
      <c r="B133" s="176" t="s">
        <v>675</v>
      </c>
    </row>
    <row r="134" spans="2:2" x14ac:dyDescent="0.2">
      <c r="B134" s="176" t="s">
        <v>676</v>
      </c>
    </row>
    <row r="135" spans="2:2" x14ac:dyDescent="0.2">
      <c r="B135" s="176"/>
    </row>
    <row r="136" spans="2:2" x14ac:dyDescent="0.2">
      <c r="B136" s="176"/>
    </row>
    <row r="137" spans="2:2" x14ac:dyDescent="0.2">
      <c r="B137" s="17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2022-10-27T18:52:34Z</cp:lastPrinted>
  <dcterms:created xsi:type="dcterms:W3CDTF">2012-12-11T20:36:24Z</dcterms:created>
  <dcterms:modified xsi:type="dcterms:W3CDTF">2022-10-27T18:54:27Z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